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0" yWindow="110" windowWidth="19230" windowHeight="5690"/>
  </bookViews>
  <sheets>
    <sheet name="BA September 2021" sheetId="2" r:id="rId1"/>
  </sheets>
  <calcPr calcId="162913"/>
</workbook>
</file>

<file path=xl/calcChain.xml><?xml version="1.0" encoding="utf-8"?>
<calcChain xmlns="http://schemas.openxmlformats.org/spreadsheetml/2006/main">
  <c r="D59" i="2" l="1"/>
  <c r="I18" i="2" l="1"/>
  <c r="F11" i="2" l="1"/>
  <c r="I29" i="2" l="1"/>
  <c r="I17" i="2" l="1"/>
  <c r="H31" i="2" l="1"/>
  <c r="I30" i="2" l="1"/>
  <c r="I28" i="2"/>
  <c r="I27" i="2"/>
  <c r="I26" i="2"/>
  <c r="I25" i="2"/>
  <c r="I24" i="2"/>
  <c r="I23" i="2"/>
  <c r="I22" i="2"/>
  <c r="I21" i="2"/>
  <c r="I20" i="2"/>
  <c r="I19" i="2"/>
  <c r="I16" i="2"/>
  <c r="I15" i="2"/>
  <c r="B64" i="2" l="1"/>
  <c r="B59" i="2"/>
  <c r="B66" i="2" l="1"/>
  <c r="D11" i="2"/>
  <c r="H48" i="2" l="1"/>
  <c r="I11" i="2" l="1"/>
  <c r="F59" i="2" l="1"/>
  <c r="F66" i="2" s="1"/>
  <c r="D31" i="2"/>
  <c r="I14" i="2"/>
  <c r="F31" i="2" l="1"/>
  <c r="H11" i="2"/>
  <c r="H33" i="2" s="1"/>
  <c r="I31" i="2" l="1"/>
  <c r="H44" i="2"/>
  <c r="H50" i="2" s="1"/>
  <c r="D33" i="2" l="1"/>
  <c r="F44" i="2" l="1"/>
  <c r="F50" i="2" s="1"/>
  <c r="F33" i="2"/>
  <c r="B11" i="2"/>
  <c r="C48" i="2"/>
  <c r="B48" i="2"/>
  <c r="B44" i="2"/>
  <c r="B50" i="2" l="1"/>
  <c r="B31" i="2"/>
  <c r="B33" i="2" s="1"/>
</calcChain>
</file>

<file path=xl/sharedStrings.xml><?xml version="1.0" encoding="utf-8"?>
<sst xmlns="http://schemas.openxmlformats.org/spreadsheetml/2006/main" count="79" uniqueCount="50">
  <si>
    <t>Current Adopted</t>
  </si>
  <si>
    <t>Fund 199 General Fund</t>
  </si>
  <si>
    <t>Budget</t>
  </si>
  <si>
    <t>Revenue:</t>
  </si>
  <si>
    <t>5700 Local &amp; Intermediate Sources</t>
  </si>
  <si>
    <t>5800 State Programs</t>
  </si>
  <si>
    <t xml:space="preserve">                          Total Estimated Revenue</t>
  </si>
  <si>
    <t>Appropriations:</t>
  </si>
  <si>
    <t>11 Instruction</t>
  </si>
  <si>
    <t>12 Instructional Resources</t>
  </si>
  <si>
    <t>13 Staff &amp; Curriculum Development</t>
  </si>
  <si>
    <t>23 School Leadership</t>
  </si>
  <si>
    <t>33 Health Services</t>
  </si>
  <si>
    <t>34 Transportation Services</t>
  </si>
  <si>
    <t>36 Extracurricular/ Co-curricular Activities</t>
  </si>
  <si>
    <t>41 District Administration</t>
  </si>
  <si>
    <t>51 Maintenance &amp; Operations</t>
  </si>
  <si>
    <t xml:space="preserve"> </t>
  </si>
  <si>
    <t>53 Data Processing Services</t>
  </si>
  <si>
    <t>81 Facilities Acquisition &amp; Construction</t>
  </si>
  <si>
    <t xml:space="preserve">                                 Total Appropriations</t>
  </si>
  <si>
    <t>Equity (Revenues-Expenditures)</t>
  </si>
  <si>
    <t>5700 Lunchroom Sales</t>
  </si>
  <si>
    <t>5900 Federal Programs</t>
  </si>
  <si>
    <t>35 Food Services</t>
  </si>
  <si>
    <t>31 Guidance &amp; Counseling</t>
  </si>
  <si>
    <t>00 Operating Transfers Out (to C/N)</t>
  </si>
  <si>
    <t>00 Operating Transfers In (from 199)</t>
  </si>
  <si>
    <t xml:space="preserve">Proposed </t>
  </si>
  <si>
    <t>Amendment</t>
  </si>
  <si>
    <t>Amended</t>
  </si>
  <si>
    <t>Realized</t>
  </si>
  <si>
    <t>Revenue</t>
  </si>
  <si>
    <t>WATER VALLEY INDEPENDENT SCHOOL DISTRICT</t>
  </si>
  <si>
    <t>52 Safety</t>
  </si>
  <si>
    <t>71 Management</t>
  </si>
  <si>
    <t>93 Payments to Fiscal Agents</t>
  </si>
  <si>
    <t>35 Food Service</t>
  </si>
  <si>
    <t>Fund 240 Food Service</t>
  </si>
  <si>
    <t>Fund 599 Debt Service</t>
  </si>
  <si>
    <t>5700 Local Revenues</t>
  </si>
  <si>
    <t>5800 State Revenues</t>
  </si>
  <si>
    <t>Adopted Budget</t>
  </si>
  <si>
    <t>Current Expenditures</t>
  </si>
  <si>
    <t>6500 Management Principle</t>
  </si>
  <si>
    <t>6500 Management Interest</t>
  </si>
  <si>
    <t xml:space="preserve">Expenditures </t>
  </si>
  <si>
    <t>Formula Transition Grant</t>
  </si>
  <si>
    <t>2021-2022 Adopted Budget</t>
  </si>
  <si>
    <t>FISCAL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</si>
</sst>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43" fontId="3" fillId="0" borderId="0" xfId="0" applyNumberFormat="1" applyFont="1" applyFill="1"/>
    <xf numFmtId="43" fontId="3" fillId="0" borderId="1" xfId="0" applyNumberFormat="1" applyFont="1" applyFill="1" applyBorder="1"/>
    <xf numFmtId="43" fontId="3" fillId="0" borderId="0" xfId="0" applyNumberFormat="1" applyFont="1"/>
    <xf numFmtId="43" fontId="3" fillId="0" borderId="0" xfId="0" applyNumberFormat="1" applyFont="1" applyBorder="1"/>
    <xf numFmtId="43" fontId="3" fillId="0" borderId="1" xfId="0" applyNumberFormat="1" applyFont="1" applyBorder="1"/>
    <xf numFmtId="4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43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NumberFormat="1" applyFont="1"/>
    <xf numFmtId="43" fontId="3" fillId="0" borderId="0" xfId="1" applyNumberFormat="1" applyFont="1"/>
    <xf numFmtId="43" fontId="3" fillId="0" borderId="0" xfId="0" applyNumberFormat="1" applyFont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3" fillId="0" borderId="0" xfId="1" applyNumberFormat="1" applyFont="1" applyFill="1" applyAlignment="1">
      <alignment horizontal="center"/>
    </xf>
    <xf numFmtId="43" fontId="3" fillId="0" borderId="0" xfId="1" applyNumberFormat="1" applyFont="1" applyFill="1"/>
    <xf numFmtId="43" fontId="3" fillId="0" borderId="0" xfId="1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3" fontId="2" fillId="0" borderId="0" xfId="1" applyNumberFormat="1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3" fillId="0" borderId="0" xfId="1" applyNumberFormat="1" applyFont="1" applyAlignment="1">
      <alignment horizontal="center"/>
    </xf>
    <xf numFmtId="43" fontId="3" fillId="0" borderId="0" xfId="1" applyNumberFormat="1" applyFont="1" applyBorder="1"/>
    <xf numFmtId="43" fontId="3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" xfId="0" applyNumberFormat="1" applyBorder="1"/>
    <xf numFmtId="0" fontId="3" fillId="0" borderId="0" xfId="0" applyFont="1" applyFill="1" applyAlignment="1">
      <alignment horizontal="right"/>
    </xf>
    <xf numFmtId="43" fontId="2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43" fontId="4" fillId="0" borderId="0" xfId="0" applyNumberFormat="1" applyFont="1" applyBorder="1" applyAlignment="1"/>
    <xf numFmtId="43" fontId="2" fillId="0" borderId="0" xfId="0" applyNumberFormat="1" applyFont="1" applyBorder="1" applyAlignment="1">
      <alignment horizontal="center"/>
    </xf>
    <xf numFmtId="43" fontId="0" fillId="0" borderId="2" xfId="0" applyNumberFormat="1" applyBorder="1"/>
    <xf numFmtId="43" fontId="0" fillId="0" borderId="0" xfId="0" applyNumberFormat="1" applyBorder="1"/>
    <xf numFmtId="43" fontId="5" fillId="0" borderId="0" xfId="0" applyNumberFormat="1" applyFont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43" fontId="2" fillId="0" borderId="0" xfId="1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9" fontId="0" fillId="0" borderId="0" xfId="2" applyFont="1"/>
    <xf numFmtId="43" fontId="7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B64" sqref="B64"/>
    </sheetView>
  </sheetViews>
  <sheetFormatPr defaultRowHeight="14.5" x14ac:dyDescent="0.35"/>
  <cols>
    <col min="1" max="1" width="37.81640625" customWidth="1"/>
    <col min="2" max="2" width="17.26953125" style="19" bestFit="1" customWidth="1"/>
    <col min="3" max="3" width="2.26953125" style="19" customWidth="1"/>
    <col min="4" max="4" width="16.26953125" style="19" customWidth="1"/>
    <col min="5" max="5" width="2.453125" style="42" customWidth="1"/>
    <col min="6" max="6" width="18.26953125" style="19" customWidth="1"/>
    <col min="7" max="7" width="2.453125" style="19" customWidth="1"/>
    <col min="8" max="8" width="21.1796875" style="19" customWidth="1"/>
    <col min="9" max="9" width="13.26953125" style="19" customWidth="1"/>
    <col min="10" max="10" width="15.26953125" customWidth="1"/>
    <col min="258" max="258" width="37.81640625" customWidth="1"/>
    <col min="259" max="259" width="16" customWidth="1"/>
    <col min="260" max="260" width="2.26953125" customWidth="1"/>
    <col min="261" max="261" width="16.26953125" customWidth="1"/>
    <col min="262" max="262" width="2.453125" customWidth="1"/>
    <col min="263" max="263" width="18.26953125" customWidth="1"/>
    <col min="514" max="514" width="37.81640625" customWidth="1"/>
    <col min="515" max="515" width="16" customWidth="1"/>
    <col min="516" max="516" width="2.26953125" customWidth="1"/>
    <col min="517" max="517" width="16.26953125" customWidth="1"/>
    <col min="518" max="518" width="2.453125" customWidth="1"/>
    <col min="519" max="519" width="18.26953125" customWidth="1"/>
    <col min="770" max="770" width="37.81640625" customWidth="1"/>
    <col min="771" max="771" width="16" customWidth="1"/>
    <col min="772" max="772" width="2.26953125" customWidth="1"/>
    <col min="773" max="773" width="16.26953125" customWidth="1"/>
    <col min="774" max="774" width="2.453125" customWidth="1"/>
    <col min="775" max="775" width="18.26953125" customWidth="1"/>
    <col min="1026" max="1026" width="37.81640625" customWidth="1"/>
    <col min="1027" max="1027" width="16" customWidth="1"/>
    <col min="1028" max="1028" width="2.26953125" customWidth="1"/>
    <col min="1029" max="1029" width="16.26953125" customWidth="1"/>
    <col min="1030" max="1030" width="2.453125" customWidth="1"/>
    <col min="1031" max="1031" width="18.26953125" customWidth="1"/>
    <col min="1282" max="1282" width="37.81640625" customWidth="1"/>
    <col min="1283" max="1283" width="16" customWidth="1"/>
    <col min="1284" max="1284" width="2.26953125" customWidth="1"/>
    <col min="1285" max="1285" width="16.26953125" customWidth="1"/>
    <col min="1286" max="1286" width="2.453125" customWidth="1"/>
    <col min="1287" max="1287" width="18.26953125" customWidth="1"/>
    <col min="1538" max="1538" width="37.81640625" customWidth="1"/>
    <col min="1539" max="1539" width="16" customWidth="1"/>
    <col min="1540" max="1540" width="2.26953125" customWidth="1"/>
    <col min="1541" max="1541" width="16.26953125" customWidth="1"/>
    <col min="1542" max="1542" width="2.453125" customWidth="1"/>
    <col min="1543" max="1543" width="18.26953125" customWidth="1"/>
    <col min="1794" max="1794" width="37.81640625" customWidth="1"/>
    <col min="1795" max="1795" width="16" customWidth="1"/>
    <col min="1796" max="1796" width="2.26953125" customWidth="1"/>
    <col min="1797" max="1797" width="16.26953125" customWidth="1"/>
    <col min="1798" max="1798" width="2.453125" customWidth="1"/>
    <col min="1799" max="1799" width="18.26953125" customWidth="1"/>
    <col min="2050" max="2050" width="37.81640625" customWidth="1"/>
    <col min="2051" max="2051" width="16" customWidth="1"/>
    <col min="2052" max="2052" width="2.26953125" customWidth="1"/>
    <col min="2053" max="2053" width="16.26953125" customWidth="1"/>
    <col min="2054" max="2054" width="2.453125" customWidth="1"/>
    <col min="2055" max="2055" width="18.26953125" customWidth="1"/>
    <col min="2306" max="2306" width="37.81640625" customWidth="1"/>
    <col min="2307" max="2307" width="16" customWidth="1"/>
    <col min="2308" max="2308" width="2.26953125" customWidth="1"/>
    <col min="2309" max="2309" width="16.26953125" customWidth="1"/>
    <col min="2310" max="2310" width="2.453125" customWidth="1"/>
    <col min="2311" max="2311" width="18.26953125" customWidth="1"/>
    <col min="2562" max="2562" width="37.81640625" customWidth="1"/>
    <col min="2563" max="2563" width="16" customWidth="1"/>
    <col min="2564" max="2564" width="2.26953125" customWidth="1"/>
    <col min="2565" max="2565" width="16.26953125" customWidth="1"/>
    <col min="2566" max="2566" width="2.453125" customWidth="1"/>
    <col min="2567" max="2567" width="18.26953125" customWidth="1"/>
    <col min="2818" max="2818" width="37.81640625" customWidth="1"/>
    <col min="2819" max="2819" width="16" customWidth="1"/>
    <col min="2820" max="2820" width="2.26953125" customWidth="1"/>
    <col min="2821" max="2821" width="16.26953125" customWidth="1"/>
    <col min="2822" max="2822" width="2.453125" customWidth="1"/>
    <col min="2823" max="2823" width="18.26953125" customWidth="1"/>
    <col min="3074" max="3074" width="37.81640625" customWidth="1"/>
    <col min="3075" max="3075" width="16" customWidth="1"/>
    <col min="3076" max="3076" width="2.26953125" customWidth="1"/>
    <col min="3077" max="3077" width="16.26953125" customWidth="1"/>
    <col min="3078" max="3078" width="2.453125" customWidth="1"/>
    <col min="3079" max="3079" width="18.26953125" customWidth="1"/>
    <col min="3330" max="3330" width="37.81640625" customWidth="1"/>
    <col min="3331" max="3331" width="16" customWidth="1"/>
    <col min="3332" max="3332" width="2.26953125" customWidth="1"/>
    <col min="3333" max="3333" width="16.26953125" customWidth="1"/>
    <col min="3334" max="3334" width="2.453125" customWidth="1"/>
    <col min="3335" max="3335" width="18.26953125" customWidth="1"/>
    <col min="3586" max="3586" width="37.81640625" customWidth="1"/>
    <col min="3587" max="3587" width="16" customWidth="1"/>
    <col min="3588" max="3588" width="2.26953125" customWidth="1"/>
    <col min="3589" max="3589" width="16.26953125" customWidth="1"/>
    <col min="3590" max="3590" width="2.453125" customWidth="1"/>
    <col min="3591" max="3591" width="18.26953125" customWidth="1"/>
    <col min="3842" max="3842" width="37.81640625" customWidth="1"/>
    <col min="3843" max="3843" width="16" customWidth="1"/>
    <col min="3844" max="3844" width="2.26953125" customWidth="1"/>
    <col min="3845" max="3845" width="16.26953125" customWidth="1"/>
    <col min="3846" max="3846" width="2.453125" customWidth="1"/>
    <col min="3847" max="3847" width="18.26953125" customWidth="1"/>
    <col min="4098" max="4098" width="37.81640625" customWidth="1"/>
    <col min="4099" max="4099" width="16" customWidth="1"/>
    <col min="4100" max="4100" width="2.26953125" customWidth="1"/>
    <col min="4101" max="4101" width="16.26953125" customWidth="1"/>
    <col min="4102" max="4102" width="2.453125" customWidth="1"/>
    <col min="4103" max="4103" width="18.26953125" customWidth="1"/>
    <col min="4354" max="4354" width="37.81640625" customWidth="1"/>
    <col min="4355" max="4355" width="16" customWidth="1"/>
    <col min="4356" max="4356" width="2.26953125" customWidth="1"/>
    <col min="4357" max="4357" width="16.26953125" customWidth="1"/>
    <col min="4358" max="4358" width="2.453125" customWidth="1"/>
    <col min="4359" max="4359" width="18.26953125" customWidth="1"/>
    <col min="4610" max="4610" width="37.81640625" customWidth="1"/>
    <col min="4611" max="4611" width="16" customWidth="1"/>
    <col min="4612" max="4612" width="2.26953125" customWidth="1"/>
    <col min="4613" max="4613" width="16.26953125" customWidth="1"/>
    <col min="4614" max="4614" width="2.453125" customWidth="1"/>
    <col min="4615" max="4615" width="18.26953125" customWidth="1"/>
    <col min="4866" max="4866" width="37.81640625" customWidth="1"/>
    <col min="4867" max="4867" width="16" customWidth="1"/>
    <col min="4868" max="4868" width="2.26953125" customWidth="1"/>
    <col min="4869" max="4869" width="16.26953125" customWidth="1"/>
    <col min="4870" max="4870" width="2.453125" customWidth="1"/>
    <col min="4871" max="4871" width="18.26953125" customWidth="1"/>
    <col min="5122" max="5122" width="37.81640625" customWidth="1"/>
    <col min="5123" max="5123" width="16" customWidth="1"/>
    <col min="5124" max="5124" width="2.26953125" customWidth="1"/>
    <col min="5125" max="5125" width="16.26953125" customWidth="1"/>
    <col min="5126" max="5126" width="2.453125" customWidth="1"/>
    <col min="5127" max="5127" width="18.26953125" customWidth="1"/>
    <col min="5378" max="5378" width="37.81640625" customWidth="1"/>
    <col min="5379" max="5379" width="16" customWidth="1"/>
    <col min="5380" max="5380" width="2.26953125" customWidth="1"/>
    <col min="5381" max="5381" width="16.26953125" customWidth="1"/>
    <col min="5382" max="5382" width="2.453125" customWidth="1"/>
    <col min="5383" max="5383" width="18.26953125" customWidth="1"/>
    <col min="5634" max="5634" width="37.81640625" customWidth="1"/>
    <col min="5635" max="5635" width="16" customWidth="1"/>
    <col min="5636" max="5636" width="2.26953125" customWidth="1"/>
    <col min="5637" max="5637" width="16.26953125" customWidth="1"/>
    <col min="5638" max="5638" width="2.453125" customWidth="1"/>
    <col min="5639" max="5639" width="18.26953125" customWidth="1"/>
    <col min="5890" max="5890" width="37.81640625" customWidth="1"/>
    <col min="5891" max="5891" width="16" customWidth="1"/>
    <col min="5892" max="5892" width="2.26953125" customWidth="1"/>
    <col min="5893" max="5893" width="16.26953125" customWidth="1"/>
    <col min="5894" max="5894" width="2.453125" customWidth="1"/>
    <col min="5895" max="5895" width="18.26953125" customWidth="1"/>
    <col min="6146" max="6146" width="37.81640625" customWidth="1"/>
    <col min="6147" max="6147" width="16" customWidth="1"/>
    <col min="6148" max="6148" width="2.26953125" customWidth="1"/>
    <col min="6149" max="6149" width="16.26953125" customWidth="1"/>
    <col min="6150" max="6150" width="2.453125" customWidth="1"/>
    <col min="6151" max="6151" width="18.26953125" customWidth="1"/>
    <col min="6402" max="6402" width="37.81640625" customWidth="1"/>
    <col min="6403" max="6403" width="16" customWidth="1"/>
    <col min="6404" max="6404" width="2.26953125" customWidth="1"/>
    <col min="6405" max="6405" width="16.26953125" customWidth="1"/>
    <col min="6406" max="6406" width="2.453125" customWidth="1"/>
    <col min="6407" max="6407" width="18.26953125" customWidth="1"/>
    <col min="6658" max="6658" width="37.81640625" customWidth="1"/>
    <col min="6659" max="6659" width="16" customWidth="1"/>
    <col min="6660" max="6660" width="2.26953125" customWidth="1"/>
    <col min="6661" max="6661" width="16.26953125" customWidth="1"/>
    <col min="6662" max="6662" width="2.453125" customWidth="1"/>
    <col min="6663" max="6663" width="18.26953125" customWidth="1"/>
    <col min="6914" max="6914" width="37.81640625" customWidth="1"/>
    <col min="6915" max="6915" width="16" customWidth="1"/>
    <col min="6916" max="6916" width="2.26953125" customWidth="1"/>
    <col min="6917" max="6917" width="16.26953125" customWidth="1"/>
    <col min="6918" max="6918" width="2.453125" customWidth="1"/>
    <col min="6919" max="6919" width="18.26953125" customWidth="1"/>
    <col min="7170" max="7170" width="37.81640625" customWidth="1"/>
    <col min="7171" max="7171" width="16" customWidth="1"/>
    <col min="7172" max="7172" width="2.26953125" customWidth="1"/>
    <col min="7173" max="7173" width="16.26953125" customWidth="1"/>
    <col min="7174" max="7174" width="2.453125" customWidth="1"/>
    <col min="7175" max="7175" width="18.26953125" customWidth="1"/>
    <col min="7426" max="7426" width="37.81640625" customWidth="1"/>
    <col min="7427" max="7427" width="16" customWidth="1"/>
    <col min="7428" max="7428" width="2.26953125" customWidth="1"/>
    <col min="7429" max="7429" width="16.26953125" customWidth="1"/>
    <col min="7430" max="7430" width="2.453125" customWidth="1"/>
    <col min="7431" max="7431" width="18.26953125" customWidth="1"/>
    <col min="7682" max="7682" width="37.81640625" customWidth="1"/>
    <col min="7683" max="7683" width="16" customWidth="1"/>
    <col min="7684" max="7684" width="2.26953125" customWidth="1"/>
    <col min="7685" max="7685" width="16.26953125" customWidth="1"/>
    <col min="7686" max="7686" width="2.453125" customWidth="1"/>
    <col min="7687" max="7687" width="18.26953125" customWidth="1"/>
    <col min="7938" max="7938" width="37.81640625" customWidth="1"/>
    <col min="7939" max="7939" width="16" customWidth="1"/>
    <col min="7940" max="7940" width="2.26953125" customWidth="1"/>
    <col min="7941" max="7941" width="16.26953125" customWidth="1"/>
    <col min="7942" max="7942" width="2.453125" customWidth="1"/>
    <col min="7943" max="7943" width="18.26953125" customWidth="1"/>
    <col min="8194" max="8194" width="37.81640625" customWidth="1"/>
    <col min="8195" max="8195" width="16" customWidth="1"/>
    <col min="8196" max="8196" width="2.26953125" customWidth="1"/>
    <col min="8197" max="8197" width="16.26953125" customWidth="1"/>
    <col min="8198" max="8198" width="2.453125" customWidth="1"/>
    <col min="8199" max="8199" width="18.26953125" customWidth="1"/>
    <col min="8450" max="8450" width="37.81640625" customWidth="1"/>
    <col min="8451" max="8451" width="16" customWidth="1"/>
    <col min="8452" max="8452" width="2.26953125" customWidth="1"/>
    <col min="8453" max="8453" width="16.26953125" customWidth="1"/>
    <col min="8454" max="8454" width="2.453125" customWidth="1"/>
    <col min="8455" max="8455" width="18.26953125" customWidth="1"/>
    <col min="8706" max="8706" width="37.81640625" customWidth="1"/>
    <col min="8707" max="8707" width="16" customWidth="1"/>
    <col min="8708" max="8708" width="2.26953125" customWidth="1"/>
    <col min="8709" max="8709" width="16.26953125" customWidth="1"/>
    <col min="8710" max="8710" width="2.453125" customWidth="1"/>
    <col min="8711" max="8711" width="18.26953125" customWidth="1"/>
    <col min="8962" max="8962" width="37.81640625" customWidth="1"/>
    <col min="8963" max="8963" width="16" customWidth="1"/>
    <col min="8964" max="8964" width="2.26953125" customWidth="1"/>
    <col min="8965" max="8965" width="16.26953125" customWidth="1"/>
    <col min="8966" max="8966" width="2.453125" customWidth="1"/>
    <col min="8967" max="8967" width="18.26953125" customWidth="1"/>
    <col min="9218" max="9218" width="37.81640625" customWidth="1"/>
    <col min="9219" max="9219" width="16" customWidth="1"/>
    <col min="9220" max="9220" width="2.26953125" customWidth="1"/>
    <col min="9221" max="9221" width="16.26953125" customWidth="1"/>
    <col min="9222" max="9222" width="2.453125" customWidth="1"/>
    <col min="9223" max="9223" width="18.26953125" customWidth="1"/>
    <col min="9474" max="9474" width="37.81640625" customWidth="1"/>
    <col min="9475" max="9475" width="16" customWidth="1"/>
    <col min="9476" max="9476" width="2.26953125" customWidth="1"/>
    <col min="9477" max="9477" width="16.26953125" customWidth="1"/>
    <col min="9478" max="9478" width="2.453125" customWidth="1"/>
    <col min="9479" max="9479" width="18.26953125" customWidth="1"/>
    <col min="9730" max="9730" width="37.81640625" customWidth="1"/>
    <col min="9731" max="9731" width="16" customWidth="1"/>
    <col min="9732" max="9732" width="2.26953125" customWidth="1"/>
    <col min="9733" max="9733" width="16.26953125" customWidth="1"/>
    <col min="9734" max="9734" width="2.453125" customWidth="1"/>
    <col min="9735" max="9735" width="18.26953125" customWidth="1"/>
    <col min="9986" max="9986" width="37.81640625" customWidth="1"/>
    <col min="9987" max="9987" width="16" customWidth="1"/>
    <col min="9988" max="9988" width="2.26953125" customWidth="1"/>
    <col min="9989" max="9989" width="16.26953125" customWidth="1"/>
    <col min="9990" max="9990" width="2.453125" customWidth="1"/>
    <col min="9991" max="9991" width="18.26953125" customWidth="1"/>
    <col min="10242" max="10242" width="37.81640625" customWidth="1"/>
    <col min="10243" max="10243" width="16" customWidth="1"/>
    <col min="10244" max="10244" width="2.26953125" customWidth="1"/>
    <col min="10245" max="10245" width="16.26953125" customWidth="1"/>
    <col min="10246" max="10246" width="2.453125" customWidth="1"/>
    <col min="10247" max="10247" width="18.26953125" customWidth="1"/>
    <col min="10498" max="10498" width="37.81640625" customWidth="1"/>
    <col min="10499" max="10499" width="16" customWidth="1"/>
    <col min="10500" max="10500" width="2.26953125" customWidth="1"/>
    <col min="10501" max="10501" width="16.26953125" customWidth="1"/>
    <col min="10502" max="10502" width="2.453125" customWidth="1"/>
    <col min="10503" max="10503" width="18.26953125" customWidth="1"/>
    <col min="10754" max="10754" width="37.81640625" customWidth="1"/>
    <col min="10755" max="10755" width="16" customWidth="1"/>
    <col min="10756" max="10756" width="2.26953125" customWidth="1"/>
    <col min="10757" max="10757" width="16.26953125" customWidth="1"/>
    <col min="10758" max="10758" width="2.453125" customWidth="1"/>
    <col min="10759" max="10759" width="18.26953125" customWidth="1"/>
    <col min="11010" max="11010" width="37.81640625" customWidth="1"/>
    <col min="11011" max="11011" width="16" customWidth="1"/>
    <col min="11012" max="11012" width="2.26953125" customWidth="1"/>
    <col min="11013" max="11013" width="16.26953125" customWidth="1"/>
    <col min="11014" max="11014" width="2.453125" customWidth="1"/>
    <col min="11015" max="11015" width="18.26953125" customWidth="1"/>
    <col min="11266" max="11266" width="37.81640625" customWidth="1"/>
    <col min="11267" max="11267" width="16" customWidth="1"/>
    <col min="11268" max="11268" width="2.26953125" customWidth="1"/>
    <col min="11269" max="11269" width="16.26953125" customWidth="1"/>
    <col min="11270" max="11270" width="2.453125" customWidth="1"/>
    <col min="11271" max="11271" width="18.26953125" customWidth="1"/>
    <col min="11522" max="11522" width="37.81640625" customWidth="1"/>
    <col min="11523" max="11523" width="16" customWidth="1"/>
    <col min="11524" max="11524" width="2.26953125" customWidth="1"/>
    <col min="11525" max="11525" width="16.26953125" customWidth="1"/>
    <col min="11526" max="11526" width="2.453125" customWidth="1"/>
    <col min="11527" max="11527" width="18.26953125" customWidth="1"/>
    <col min="11778" max="11778" width="37.81640625" customWidth="1"/>
    <col min="11779" max="11779" width="16" customWidth="1"/>
    <col min="11780" max="11780" width="2.26953125" customWidth="1"/>
    <col min="11781" max="11781" width="16.26953125" customWidth="1"/>
    <col min="11782" max="11782" width="2.453125" customWidth="1"/>
    <col min="11783" max="11783" width="18.26953125" customWidth="1"/>
    <col min="12034" max="12034" width="37.81640625" customWidth="1"/>
    <col min="12035" max="12035" width="16" customWidth="1"/>
    <col min="12036" max="12036" width="2.26953125" customWidth="1"/>
    <col min="12037" max="12037" width="16.26953125" customWidth="1"/>
    <col min="12038" max="12038" width="2.453125" customWidth="1"/>
    <col min="12039" max="12039" width="18.26953125" customWidth="1"/>
    <col min="12290" max="12290" width="37.81640625" customWidth="1"/>
    <col min="12291" max="12291" width="16" customWidth="1"/>
    <col min="12292" max="12292" width="2.26953125" customWidth="1"/>
    <col min="12293" max="12293" width="16.26953125" customWidth="1"/>
    <col min="12294" max="12294" width="2.453125" customWidth="1"/>
    <col min="12295" max="12295" width="18.26953125" customWidth="1"/>
    <col min="12546" max="12546" width="37.81640625" customWidth="1"/>
    <col min="12547" max="12547" width="16" customWidth="1"/>
    <col min="12548" max="12548" width="2.26953125" customWidth="1"/>
    <col min="12549" max="12549" width="16.26953125" customWidth="1"/>
    <col min="12550" max="12550" width="2.453125" customWidth="1"/>
    <col min="12551" max="12551" width="18.26953125" customWidth="1"/>
    <col min="12802" max="12802" width="37.81640625" customWidth="1"/>
    <col min="12803" max="12803" width="16" customWidth="1"/>
    <col min="12804" max="12804" width="2.26953125" customWidth="1"/>
    <col min="12805" max="12805" width="16.26953125" customWidth="1"/>
    <col min="12806" max="12806" width="2.453125" customWidth="1"/>
    <col min="12807" max="12807" width="18.26953125" customWidth="1"/>
    <col min="13058" max="13058" width="37.81640625" customWidth="1"/>
    <col min="13059" max="13059" width="16" customWidth="1"/>
    <col min="13060" max="13060" width="2.26953125" customWidth="1"/>
    <col min="13061" max="13061" width="16.26953125" customWidth="1"/>
    <col min="13062" max="13062" width="2.453125" customWidth="1"/>
    <col min="13063" max="13063" width="18.26953125" customWidth="1"/>
    <col min="13314" max="13314" width="37.81640625" customWidth="1"/>
    <col min="13315" max="13315" width="16" customWidth="1"/>
    <col min="13316" max="13316" width="2.26953125" customWidth="1"/>
    <col min="13317" max="13317" width="16.26953125" customWidth="1"/>
    <col min="13318" max="13318" width="2.453125" customWidth="1"/>
    <col min="13319" max="13319" width="18.26953125" customWidth="1"/>
    <col min="13570" max="13570" width="37.81640625" customWidth="1"/>
    <col min="13571" max="13571" width="16" customWidth="1"/>
    <col min="13572" max="13572" width="2.26953125" customWidth="1"/>
    <col min="13573" max="13573" width="16.26953125" customWidth="1"/>
    <col min="13574" max="13574" width="2.453125" customWidth="1"/>
    <col min="13575" max="13575" width="18.26953125" customWidth="1"/>
    <col min="13826" max="13826" width="37.81640625" customWidth="1"/>
    <col min="13827" max="13827" width="16" customWidth="1"/>
    <col min="13828" max="13828" width="2.26953125" customWidth="1"/>
    <col min="13829" max="13829" width="16.26953125" customWidth="1"/>
    <col min="13830" max="13830" width="2.453125" customWidth="1"/>
    <col min="13831" max="13831" width="18.26953125" customWidth="1"/>
    <col min="14082" max="14082" width="37.81640625" customWidth="1"/>
    <col min="14083" max="14083" width="16" customWidth="1"/>
    <col min="14084" max="14084" width="2.26953125" customWidth="1"/>
    <col min="14085" max="14085" width="16.26953125" customWidth="1"/>
    <col min="14086" max="14086" width="2.453125" customWidth="1"/>
    <col min="14087" max="14087" width="18.26953125" customWidth="1"/>
    <col min="14338" max="14338" width="37.81640625" customWidth="1"/>
    <col min="14339" max="14339" width="16" customWidth="1"/>
    <col min="14340" max="14340" width="2.26953125" customWidth="1"/>
    <col min="14341" max="14341" width="16.26953125" customWidth="1"/>
    <col min="14342" max="14342" width="2.453125" customWidth="1"/>
    <col min="14343" max="14343" width="18.26953125" customWidth="1"/>
    <col min="14594" max="14594" width="37.81640625" customWidth="1"/>
    <col min="14595" max="14595" width="16" customWidth="1"/>
    <col min="14596" max="14596" width="2.26953125" customWidth="1"/>
    <col min="14597" max="14597" width="16.26953125" customWidth="1"/>
    <col min="14598" max="14598" width="2.453125" customWidth="1"/>
    <col min="14599" max="14599" width="18.26953125" customWidth="1"/>
    <col min="14850" max="14850" width="37.81640625" customWidth="1"/>
    <col min="14851" max="14851" width="16" customWidth="1"/>
    <col min="14852" max="14852" width="2.26953125" customWidth="1"/>
    <col min="14853" max="14853" width="16.26953125" customWidth="1"/>
    <col min="14854" max="14854" width="2.453125" customWidth="1"/>
    <col min="14855" max="14855" width="18.26953125" customWidth="1"/>
    <col min="15106" max="15106" width="37.81640625" customWidth="1"/>
    <col min="15107" max="15107" width="16" customWidth="1"/>
    <col min="15108" max="15108" width="2.26953125" customWidth="1"/>
    <col min="15109" max="15109" width="16.26953125" customWidth="1"/>
    <col min="15110" max="15110" width="2.453125" customWidth="1"/>
    <col min="15111" max="15111" width="18.26953125" customWidth="1"/>
    <col min="15362" max="15362" width="37.81640625" customWidth="1"/>
    <col min="15363" max="15363" width="16" customWidth="1"/>
    <col min="15364" max="15364" width="2.26953125" customWidth="1"/>
    <col min="15365" max="15365" width="16.26953125" customWidth="1"/>
    <col min="15366" max="15366" width="2.453125" customWidth="1"/>
    <col min="15367" max="15367" width="18.26953125" customWidth="1"/>
    <col min="15618" max="15618" width="37.81640625" customWidth="1"/>
    <col min="15619" max="15619" width="16" customWidth="1"/>
    <col min="15620" max="15620" width="2.26953125" customWidth="1"/>
    <col min="15621" max="15621" width="16.26953125" customWidth="1"/>
    <col min="15622" max="15622" width="2.453125" customWidth="1"/>
    <col min="15623" max="15623" width="18.26953125" customWidth="1"/>
    <col min="15874" max="15874" width="37.81640625" customWidth="1"/>
    <col min="15875" max="15875" width="16" customWidth="1"/>
    <col min="15876" max="15876" width="2.26953125" customWidth="1"/>
    <col min="15877" max="15877" width="16.26953125" customWidth="1"/>
    <col min="15878" max="15878" width="2.453125" customWidth="1"/>
    <col min="15879" max="15879" width="18.26953125" customWidth="1"/>
    <col min="16130" max="16130" width="37.81640625" customWidth="1"/>
    <col min="16131" max="16131" width="16" customWidth="1"/>
    <col min="16132" max="16132" width="2.26953125" customWidth="1"/>
    <col min="16133" max="16133" width="16.26953125" customWidth="1"/>
    <col min="16134" max="16134" width="2.453125" customWidth="1"/>
    <col min="16135" max="16135" width="18.26953125" customWidth="1"/>
  </cols>
  <sheetData>
    <row r="1" spans="1:10" x14ac:dyDescent="0.35">
      <c r="A1" s="21" t="s">
        <v>33</v>
      </c>
      <c r="B1" s="23"/>
      <c r="C1" s="23"/>
      <c r="D1" s="23"/>
      <c r="E1" s="23"/>
      <c r="F1" s="23"/>
      <c r="G1" s="23"/>
    </row>
    <row r="2" spans="1:10" x14ac:dyDescent="0.35">
      <c r="A2" s="21" t="s">
        <v>49</v>
      </c>
      <c r="B2" s="24"/>
      <c r="C2" s="25"/>
      <c r="D2" s="24"/>
      <c r="E2" s="23"/>
      <c r="F2" s="24"/>
      <c r="G2" s="24"/>
    </row>
    <row r="3" spans="1:10" x14ac:dyDescent="0.35">
      <c r="A3" s="22" t="s">
        <v>48</v>
      </c>
      <c r="B3" s="23"/>
      <c r="C3" s="23"/>
      <c r="D3" s="23"/>
      <c r="E3" s="23"/>
      <c r="F3" s="23"/>
      <c r="G3" s="23"/>
    </row>
    <row r="4" spans="1:10" x14ac:dyDescent="0.35">
      <c r="A4" s="2"/>
      <c r="B4" s="10"/>
      <c r="C4" s="26"/>
      <c r="D4" s="10"/>
      <c r="E4" s="27"/>
      <c r="F4" s="10"/>
      <c r="G4" s="10"/>
    </row>
    <row r="5" spans="1:10" x14ac:dyDescent="0.35">
      <c r="A5" s="3"/>
      <c r="B5" s="28" t="s">
        <v>0</v>
      </c>
      <c r="C5" s="29"/>
      <c r="D5" s="28" t="s">
        <v>28</v>
      </c>
      <c r="E5" s="28"/>
      <c r="F5" s="28" t="s">
        <v>30</v>
      </c>
      <c r="G5" s="28"/>
      <c r="H5" s="52" t="s">
        <v>31</v>
      </c>
    </row>
    <row r="6" spans="1:10" x14ac:dyDescent="0.35">
      <c r="A6" s="4" t="s">
        <v>1</v>
      </c>
      <c r="B6" s="30" t="s">
        <v>2</v>
      </c>
      <c r="C6" s="29"/>
      <c r="D6" s="30" t="s">
        <v>29</v>
      </c>
      <c r="E6" s="45"/>
      <c r="F6" s="30" t="s">
        <v>2</v>
      </c>
      <c r="G6" s="45"/>
      <c r="H6" s="53" t="s">
        <v>32</v>
      </c>
    </row>
    <row r="7" spans="1:10" x14ac:dyDescent="0.35">
      <c r="A7" s="5"/>
      <c r="B7" s="31"/>
      <c r="C7" s="32"/>
      <c r="D7" s="46"/>
      <c r="E7" s="46"/>
      <c r="F7" s="46"/>
      <c r="G7" s="46"/>
    </row>
    <row r="8" spans="1:10" x14ac:dyDescent="0.35">
      <c r="A8" s="6" t="s">
        <v>3</v>
      </c>
      <c r="B8" s="8"/>
      <c r="C8" s="33"/>
      <c r="D8" s="47"/>
      <c r="E8" s="46"/>
      <c r="F8" s="47"/>
      <c r="G8" s="47"/>
    </row>
    <row r="9" spans="1:10" x14ac:dyDescent="0.35">
      <c r="A9" s="7" t="s">
        <v>4</v>
      </c>
      <c r="B9" s="8">
        <v>2148603</v>
      </c>
      <c r="C9" s="33"/>
      <c r="D9" s="47"/>
      <c r="E9" s="35"/>
      <c r="F9" s="47"/>
      <c r="G9" s="47"/>
    </row>
    <row r="10" spans="1:10" x14ac:dyDescent="0.35">
      <c r="A10" s="7" t="s">
        <v>5</v>
      </c>
      <c r="B10" s="9">
        <v>2639390</v>
      </c>
      <c r="C10" s="34"/>
      <c r="D10" s="9"/>
      <c r="E10" s="35"/>
      <c r="F10" s="9"/>
      <c r="G10" s="47"/>
      <c r="I10" s="43"/>
      <c r="J10" s="54"/>
    </row>
    <row r="11" spans="1:10" x14ac:dyDescent="0.35">
      <c r="A11" s="44" t="s">
        <v>6</v>
      </c>
      <c r="B11" s="8">
        <f>SUM(B9:B10)</f>
        <v>4787993</v>
      </c>
      <c r="C11" s="33"/>
      <c r="D11" s="47">
        <f>SUM(D9:D10)</f>
        <v>0</v>
      </c>
      <c r="E11" s="35"/>
      <c r="F11" s="47">
        <f>SUM(F9:F10)</f>
        <v>0</v>
      </c>
      <c r="G11" s="47"/>
      <c r="H11" s="50">
        <f>SUM(H9:H10)</f>
        <v>0</v>
      </c>
      <c r="I11" s="19">
        <f>SUM(I9:I10)</f>
        <v>0</v>
      </c>
    </row>
    <row r="12" spans="1:10" x14ac:dyDescent="0.35">
      <c r="A12" s="7"/>
      <c r="B12" s="8"/>
      <c r="C12" s="33"/>
      <c r="D12" s="47"/>
      <c r="E12" s="35"/>
      <c r="F12" s="47"/>
      <c r="G12" s="47"/>
    </row>
    <row r="13" spans="1:10" x14ac:dyDescent="0.35">
      <c r="A13" s="6" t="s">
        <v>7</v>
      </c>
      <c r="B13" s="8"/>
      <c r="C13" s="33"/>
      <c r="D13" s="47"/>
      <c r="E13" s="35"/>
      <c r="F13" s="47"/>
      <c r="G13" s="47"/>
      <c r="H13" s="52" t="s">
        <v>46</v>
      </c>
    </row>
    <row r="14" spans="1:10" x14ac:dyDescent="0.35">
      <c r="A14" s="7" t="s">
        <v>26</v>
      </c>
      <c r="B14" s="8"/>
      <c r="C14" s="33"/>
      <c r="D14" s="47"/>
      <c r="E14" s="35"/>
      <c r="F14" s="47"/>
      <c r="G14" s="47"/>
      <c r="I14" s="19">
        <f>SUM(F14:H14)</f>
        <v>0</v>
      </c>
    </row>
    <row r="15" spans="1:10" x14ac:dyDescent="0.35">
      <c r="A15" s="7" t="s">
        <v>8</v>
      </c>
      <c r="B15" s="8">
        <v>2500772</v>
      </c>
      <c r="C15" s="33"/>
      <c r="D15" s="47"/>
      <c r="E15" s="35"/>
      <c r="F15" s="47"/>
      <c r="G15" s="47"/>
      <c r="I15" s="19">
        <f>SUM(B15:H15)</f>
        <v>2500772</v>
      </c>
      <c r="J15" s="57"/>
    </row>
    <row r="16" spans="1:10" x14ac:dyDescent="0.35">
      <c r="A16" s="7" t="s">
        <v>9</v>
      </c>
      <c r="B16" s="8">
        <v>10000</v>
      </c>
      <c r="C16" s="33"/>
      <c r="D16" s="47"/>
      <c r="E16" s="35"/>
      <c r="F16" s="47"/>
      <c r="G16" s="47"/>
      <c r="I16" s="19">
        <f>SUM(B16:H16)</f>
        <v>10000</v>
      </c>
    </row>
    <row r="17" spans="1:9" x14ac:dyDescent="0.35">
      <c r="A17" s="7" t="s">
        <v>10</v>
      </c>
      <c r="B17" s="8">
        <v>12535</v>
      </c>
      <c r="C17" s="33"/>
      <c r="D17" s="47"/>
      <c r="E17" s="35"/>
      <c r="F17" s="47"/>
      <c r="G17" s="47"/>
      <c r="I17" s="19">
        <f>SUM(B17:H17)</f>
        <v>12535</v>
      </c>
    </row>
    <row r="18" spans="1:9" x14ac:dyDescent="0.35">
      <c r="A18" s="7" t="s">
        <v>11</v>
      </c>
      <c r="B18" s="8">
        <v>297403</v>
      </c>
      <c r="C18" s="33"/>
      <c r="D18" s="47"/>
      <c r="E18" s="35"/>
      <c r="F18" s="47"/>
      <c r="G18" s="47"/>
      <c r="I18" s="19">
        <f>SUM(B18:H18)</f>
        <v>297403</v>
      </c>
    </row>
    <row r="19" spans="1:9" x14ac:dyDescent="0.35">
      <c r="A19" s="7" t="s">
        <v>25</v>
      </c>
      <c r="B19" s="8">
        <v>75179</v>
      </c>
      <c r="C19" s="33"/>
      <c r="D19" s="47"/>
      <c r="E19" s="35"/>
      <c r="F19" s="47"/>
      <c r="G19" s="47"/>
      <c r="I19" s="19">
        <f t="shared" ref="I19:I28" si="0">SUM(B19:H19)</f>
        <v>75179</v>
      </c>
    </row>
    <row r="20" spans="1:9" x14ac:dyDescent="0.35">
      <c r="A20" s="7" t="s">
        <v>12</v>
      </c>
      <c r="B20" s="8">
        <v>1000</v>
      </c>
      <c r="C20" s="33"/>
      <c r="D20" s="47"/>
      <c r="E20" s="35"/>
      <c r="F20" s="47"/>
      <c r="G20" s="47"/>
      <c r="I20" s="19">
        <f t="shared" si="0"/>
        <v>1000</v>
      </c>
    </row>
    <row r="21" spans="1:9" x14ac:dyDescent="0.35">
      <c r="A21" s="7" t="s">
        <v>13</v>
      </c>
      <c r="B21" s="8">
        <v>215000</v>
      </c>
      <c r="C21" s="33"/>
      <c r="D21" s="47"/>
      <c r="E21" s="35"/>
      <c r="F21" s="47"/>
      <c r="G21" s="47"/>
      <c r="I21" s="19">
        <f t="shared" si="0"/>
        <v>215000</v>
      </c>
    </row>
    <row r="22" spans="1:9" x14ac:dyDescent="0.35">
      <c r="A22" s="7" t="s">
        <v>37</v>
      </c>
      <c r="B22" s="8">
        <v>9000</v>
      </c>
      <c r="C22" s="33"/>
      <c r="D22" s="47"/>
      <c r="E22" s="35"/>
      <c r="F22" s="47"/>
      <c r="G22" s="47"/>
      <c r="I22" s="19">
        <f t="shared" si="0"/>
        <v>9000</v>
      </c>
    </row>
    <row r="23" spans="1:9" x14ac:dyDescent="0.35">
      <c r="A23" s="7" t="s">
        <v>14</v>
      </c>
      <c r="B23" s="8">
        <v>280682</v>
      </c>
      <c r="C23" s="33"/>
      <c r="D23" s="47"/>
      <c r="E23" s="35"/>
      <c r="F23" s="47"/>
      <c r="G23" s="47"/>
      <c r="I23" s="19">
        <f t="shared" si="0"/>
        <v>280682</v>
      </c>
    </row>
    <row r="24" spans="1:9" x14ac:dyDescent="0.35">
      <c r="A24" s="7" t="s">
        <v>15</v>
      </c>
      <c r="B24" s="8">
        <v>410681</v>
      </c>
      <c r="C24" s="33"/>
      <c r="D24" s="47"/>
      <c r="E24" s="35"/>
      <c r="F24" s="47"/>
      <c r="G24" s="47"/>
      <c r="I24" s="19">
        <f t="shared" si="0"/>
        <v>410681</v>
      </c>
    </row>
    <row r="25" spans="1:9" x14ac:dyDescent="0.35">
      <c r="A25" s="7" t="s">
        <v>16</v>
      </c>
      <c r="B25" s="8">
        <v>475117</v>
      </c>
      <c r="C25" s="33"/>
      <c r="D25" s="47"/>
      <c r="E25" s="35"/>
      <c r="F25" s="47"/>
      <c r="G25" s="47"/>
      <c r="I25" s="19">
        <f t="shared" si="0"/>
        <v>475117</v>
      </c>
    </row>
    <row r="26" spans="1:9" x14ac:dyDescent="0.35">
      <c r="A26" s="7" t="s">
        <v>34</v>
      </c>
      <c r="B26" s="8">
        <v>10000</v>
      </c>
      <c r="C26" s="33"/>
      <c r="D26" s="47"/>
      <c r="E26" s="35"/>
      <c r="F26" s="47"/>
      <c r="G26" s="47"/>
      <c r="I26" s="19">
        <f t="shared" si="0"/>
        <v>10000</v>
      </c>
    </row>
    <row r="27" spans="1:9" x14ac:dyDescent="0.35">
      <c r="A27" s="7" t="s">
        <v>18</v>
      </c>
      <c r="B27" s="8">
        <v>92814</v>
      </c>
      <c r="C27" s="33"/>
      <c r="D27" s="47"/>
      <c r="E27" s="35"/>
      <c r="F27" s="47"/>
      <c r="G27" s="47"/>
      <c r="I27" s="19">
        <f t="shared" si="0"/>
        <v>92814</v>
      </c>
    </row>
    <row r="28" spans="1:9" x14ac:dyDescent="0.35">
      <c r="A28" s="7" t="s">
        <v>35</v>
      </c>
      <c r="B28" s="8">
        <v>48300</v>
      </c>
      <c r="C28" s="33"/>
      <c r="D28" s="47"/>
      <c r="E28" s="35"/>
      <c r="F28" s="47"/>
      <c r="G28" s="47"/>
      <c r="I28" s="19">
        <f t="shared" si="0"/>
        <v>48300</v>
      </c>
    </row>
    <row r="29" spans="1:9" x14ac:dyDescent="0.35">
      <c r="A29" s="2" t="s">
        <v>19</v>
      </c>
      <c r="B29" s="8">
        <v>10000</v>
      </c>
      <c r="C29" s="26"/>
      <c r="D29" s="47"/>
      <c r="E29" s="41"/>
      <c r="F29" s="47"/>
      <c r="G29" s="47"/>
      <c r="I29" s="19">
        <f>SUM(B29:H29)</f>
        <v>10000</v>
      </c>
    </row>
    <row r="30" spans="1:9" x14ac:dyDescent="0.35">
      <c r="A30" s="2" t="s">
        <v>36</v>
      </c>
      <c r="B30" s="12">
        <v>317000</v>
      </c>
      <c r="C30" s="26"/>
      <c r="D30" s="13"/>
      <c r="E30" s="40"/>
      <c r="F30" s="9"/>
      <c r="G30" s="47"/>
      <c r="I30" s="43">
        <f>SUM(B30:H30)</f>
        <v>317000</v>
      </c>
    </row>
    <row r="31" spans="1:9" x14ac:dyDescent="0.35">
      <c r="A31" s="14" t="s">
        <v>20</v>
      </c>
      <c r="B31" s="10">
        <f>SUM(B14:B30)</f>
        <v>4765483</v>
      </c>
      <c r="C31" s="26"/>
      <c r="D31" s="11">
        <f>SUM(D14:D30)</f>
        <v>0</v>
      </c>
      <c r="E31" s="40"/>
      <c r="F31" s="11">
        <f>SUM(F14:F30)</f>
        <v>0</v>
      </c>
      <c r="G31" s="11"/>
      <c r="H31" s="50">
        <f>SUM(H15:H30)</f>
        <v>0</v>
      </c>
      <c r="I31" s="19">
        <f>SUM(I15:I30)</f>
        <v>4765483</v>
      </c>
    </row>
    <row r="32" spans="1:9" x14ac:dyDescent="0.35">
      <c r="A32" s="2"/>
      <c r="B32" s="10"/>
      <c r="C32" s="26"/>
      <c r="D32" s="11"/>
      <c r="E32" s="40"/>
      <c r="F32" s="11"/>
      <c r="G32" s="11"/>
    </row>
    <row r="33" spans="1:9" x14ac:dyDescent="0.35">
      <c r="A33" s="14" t="s">
        <v>21</v>
      </c>
      <c r="B33" s="10">
        <f>+B11-B31</f>
        <v>22510</v>
      </c>
      <c r="C33" s="10"/>
      <c r="D33" s="11">
        <f>SUM(D11,-D31)</f>
        <v>0</v>
      </c>
      <c r="E33" s="40"/>
      <c r="F33" s="11">
        <f>SUM(F11,-F31)</f>
        <v>0</v>
      </c>
      <c r="G33" s="11"/>
      <c r="H33" s="19">
        <f>SUM(H11-H31)</f>
        <v>0</v>
      </c>
    </row>
    <row r="34" spans="1:9" x14ac:dyDescent="0.35">
      <c r="A34" s="14"/>
      <c r="B34" s="10"/>
      <c r="C34" s="15"/>
      <c r="D34" s="48"/>
      <c r="E34" s="48"/>
      <c r="F34" s="11"/>
      <c r="G34" s="11"/>
      <c r="I34" s="58" t="s">
        <v>47</v>
      </c>
    </row>
    <row r="35" spans="1:9" ht="14.5" customHeight="1" x14ac:dyDescent="0.35">
      <c r="A35" s="20"/>
      <c r="B35" s="10"/>
      <c r="C35" s="26"/>
      <c r="D35" s="11"/>
      <c r="E35" s="40"/>
      <c r="F35" s="11"/>
      <c r="G35" s="11"/>
    </row>
    <row r="36" spans="1:9" x14ac:dyDescent="0.35">
      <c r="A36" s="16"/>
      <c r="B36" s="23" t="s">
        <v>0</v>
      </c>
      <c r="C36" s="36"/>
      <c r="D36" s="28" t="s">
        <v>28</v>
      </c>
      <c r="E36" s="49"/>
      <c r="F36" s="28" t="s">
        <v>30</v>
      </c>
      <c r="G36" s="49"/>
      <c r="H36" s="52" t="s">
        <v>31</v>
      </c>
    </row>
    <row r="37" spans="1:9" x14ac:dyDescent="0.35">
      <c r="A37" s="20" t="s">
        <v>38</v>
      </c>
      <c r="B37" s="37" t="s">
        <v>2</v>
      </c>
      <c r="C37" s="36"/>
      <c r="D37" s="30" t="s">
        <v>29</v>
      </c>
      <c r="E37" s="49"/>
      <c r="F37" s="30" t="s">
        <v>2</v>
      </c>
      <c r="G37" s="49"/>
      <c r="H37" s="53" t="s">
        <v>32</v>
      </c>
    </row>
    <row r="38" spans="1:9" x14ac:dyDescent="0.35">
      <c r="A38" s="17"/>
      <c r="B38" s="27"/>
      <c r="C38" s="38"/>
      <c r="D38" s="40"/>
      <c r="E38" s="40"/>
      <c r="F38" s="40"/>
      <c r="G38" s="40"/>
    </row>
    <row r="39" spans="1:9" x14ac:dyDescent="0.35">
      <c r="A39" s="1" t="s">
        <v>3</v>
      </c>
      <c r="B39" s="10"/>
      <c r="C39" s="26"/>
      <c r="D39" s="11"/>
      <c r="E39" s="40"/>
      <c r="F39" s="11"/>
      <c r="G39" s="11"/>
    </row>
    <row r="40" spans="1:9" x14ac:dyDescent="0.35">
      <c r="A40" s="2" t="s">
        <v>22</v>
      </c>
      <c r="B40" s="10">
        <v>61000</v>
      </c>
      <c r="C40" s="26"/>
      <c r="D40" s="11"/>
      <c r="E40" s="40"/>
      <c r="F40" s="47"/>
      <c r="G40" s="47"/>
    </row>
    <row r="41" spans="1:9" x14ac:dyDescent="0.35">
      <c r="A41" s="2" t="s">
        <v>5</v>
      </c>
      <c r="B41" s="10">
        <v>1000</v>
      </c>
      <c r="C41" s="39"/>
      <c r="D41" s="11"/>
      <c r="E41" s="40"/>
      <c r="F41" s="47"/>
      <c r="G41" s="47"/>
    </row>
    <row r="42" spans="1:9" x14ac:dyDescent="0.35">
      <c r="A42" s="2" t="s">
        <v>23</v>
      </c>
      <c r="B42" s="11">
        <v>102562</v>
      </c>
      <c r="C42" s="39"/>
      <c r="D42" s="11"/>
      <c r="E42" s="40"/>
      <c r="F42" s="47"/>
      <c r="G42" s="47"/>
    </row>
    <row r="43" spans="1:9" x14ac:dyDescent="0.35">
      <c r="A43" s="7" t="s">
        <v>27</v>
      </c>
      <c r="B43" s="12"/>
      <c r="C43" s="26"/>
      <c r="D43" s="12"/>
      <c r="E43" s="39"/>
      <c r="F43" s="9"/>
      <c r="G43" s="47"/>
      <c r="H43" s="43"/>
      <c r="I43" s="43"/>
    </row>
    <row r="44" spans="1:9" x14ac:dyDescent="0.35">
      <c r="A44" s="14" t="s">
        <v>6</v>
      </c>
      <c r="B44" s="10">
        <f>SUM(B40:B43)</f>
        <v>164562</v>
      </c>
      <c r="C44" s="26"/>
      <c r="D44" s="11"/>
      <c r="E44" s="41"/>
      <c r="F44" s="11">
        <f>SUM(F40:F43)</f>
        <v>0</v>
      </c>
      <c r="G44" s="11"/>
      <c r="H44" s="19">
        <f>SUM(H40:H43)</f>
        <v>0</v>
      </c>
    </row>
    <row r="45" spans="1:9" x14ac:dyDescent="0.35">
      <c r="A45" s="2"/>
      <c r="B45" s="10"/>
      <c r="C45" s="26"/>
      <c r="D45" s="11"/>
      <c r="E45" s="41"/>
      <c r="F45" s="11"/>
      <c r="G45" s="11"/>
    </row>
    <row r="46" spans="1:9" x14ac:dyDescent="0.35">
      <c r="A46" s="1" t="s">
        <v>7</v>
      </c>
      <c r="B46" s="11"/>
      <c r="C46" s="39"/>
      <c r="D46" s="11"/>
      <c r="E46" s="41"/>
      <c r="F46" s="11"/>
      <c r="G46" s="11"/>
      <c r="H46" s="52" t="s">
        <v>46</v>
      </c>
    </row>
    <row r="47" spans="1:9" x14ac:dyDescent="0.35">
      <c r="A47" s="2" t="s">
        <v>24</v>
      </c>
      <c r="B47" s="12">
        <v>182620.19</v>
      </c>
      <c r="C47" s="39"/>
      <c r="D47" s="12"/>
      <c r="E47" s="41"/>
      <c r="F47" s="9"/>
      <c r="G47" s="47"/>
      <c r="H47" s="43"/>
    </row>
    <row r="48" spans="1:9" x14ac:dyDescent="0.35">
      <c r="A48" s="14" t="s">
        <v>20</v>
      </c>
      <c r="B48" s="10">
        <f>SUM(B47:B47)</f>
        <v>182620.19</v>
      </c>
      <c r="C48" s="10">
        <f>SUM(C47:C47)</f>
        <v>0</v>
      </c>
      <c r="D48" s="11"/>
      <c r="E48" s="11"/>
      <c r="F48" s="11"/>
      <c r="G48" s="11"/>
      <c r="H48" s="19">
        <f>SUM(H47:H47)</f>
        <v>0</v>
      </c>
    </row>
    <row r="49" spans="1:8" x14ac:dyDescent="0.35">
      <c r="A49" s="2"/>
      <c r="B49" s="10"/>
      <c r="C49" s="26"/>
      <c r="D49" s="11"/>
      <c r="E49" s="40"/>
      <c r="F49" s="11"/>
      <c r="G49" s="11"/>
    </row>
    <row r="50" spans="1:8" x14ac:dyDescent="0.35">
      <c r="A50" s="14" t="s">
        <v>21</v>
      </c>
      <c r="B50" s="10">
        <f>SUM(+B44-B48)</f>
        <v>-18058.190000000002</v>
      </c>
      <c r="C50" s="10" t="s">
        <v>17</v>
      </c>
      <c r="D50" s="11"/>
      <c r="E50" s="40"/>
      <c r="F50" s="11">
        <f>SUM(F44-F47)</f>
        <v>0</v>
      </c>
      <c r="G50" s="11"/>
      <c r="H50" s="19">
        <f>H44-H48</f>
        <v>0</v>
      </c>
    </row>
    <row r="52" spans="1:8" x14ac:dyDescent="0.35">
      <c r="A52" s="16"/>
      <c r="B52" s="23" t="s">
        <v>0</v>
      </c>
      <c r="C52" s="36"/>
      <c r="D52" s="28" t="s">
        <v>28</v>
      </c>
      <c r="E52" s="49"/>
      <c r="F52" s="28" t="s">
        <v>31</v>
      </c>
    </row>
    <row r="53" spans="1:8" x14ac:dyDescent="0.35">
      <c r="A53" s="20" t="s">
        <v>39</v>
      </c>
      <c r="B53" s="37" t="s">
        <v>2</v>
      </c>
      <c r="C53" s="36"/>
      <c r="D53" s="30" t="s">
        <v>29</v>
      </c>
      <c r="E53" s="49"/>
      <c r="F53" s="30" t="s">
        <v>32</v>
      </c>
    </row>
    <row r="54" spans="1:8" x14ac:dyDescent="0.35">
      <c r="A54" s="17"/>
      <c r="B54" s="27"/>
      <c r="C54" s="38"/>
      <c r="D54" s="40"/>
      <c r="E54" s="40"/>
      <c r="F54" s="40"/>
    </row>
    <row r="55" spans="1:8" ht="21.75" customHeight="1" x14ac:dyDescent="0.35">
      <c r="A55" s="1" t="s">
        <v>3</v>
      </c>
      <c r="B55" s="10"/>
      <c r="C55" s="26"/>
      <c r="D55" s="11"/>
      <c r="E55" s="40"/>
      <c r="F55" s="11"/>
      <c r="G55" s="51"/>
    </row>
    <row r="56" spans="1:8" x14ac:dyDescent="0.35">
      <c r="A56" s="2" t="s">
        <v>40</v>
      </c>
      <c r="B56" s="10">
        <v>2385019</v>
      </c>
      <c r="C56" s="26"/>
      <c r="D56" s="47"/>
      <c r="E56" s="40"/>
      <c r="F56" s="47"/>
    </row>
    <row r="57" spans="1:8" x14ac:dyDescent="0.35">
      <c r="A57" s="2" t="s">
        <v>41</v>
      </c>
      <c r="B57" s="10">
        <v>6750</v>
      </c>
      <c r="C57" s="39"/>
      <c r="D57" s="11"/>
      <c r="E57" s="40"/>
      <c r="F57" s="47"/>
    </row>
    <row r="58" spans="1:8" x14ac:dyDescent="0.35">
      <c r="A58" s="7" t="s">
        <v>27</v>
      </c>
      <c r="B58" s="12"/>
      <c r="C58" s="26"/>
      <c r="D58" s="12"/>
      <c r="E58" s="39"/>
      <c r="F58" s="9">
        <v>0</v>
      </c>
    </row>
    <row r="59" spans="1:8" x14ac:dyDescent="0.35">
      <c r="A59" s="14" t="s">
        <v>6</v>
      </c>
      <c r="B59" s="10">
        <f>SUM(B56:B58)</f>
        <v>2391769</v>
      </c>
      <c r="C59" s="26"/>
      <c r="D59" s="11">
        <f>SUM(D56:D58)</f>
        <v>0</v>
      </c>
      <c r="E59" s="41"/>
      <c r="F59" s="11">
        <f>SUM(F56:F58)</f>
        <v>0</v>
      </c>
      <c r="G59" s="10"/>
    </row>
    <row r="60" spans="1:8" x14ac:dyDescent="0.35">
      <c r="A60" s="2"/>
      <c r="B60" s="10"/>
      <c r="C60" s="26"/>
      <c r="D60" s="11"/>
      <c r="E60" s="41"/>
      <c r="F60" s="11"/>
      <c r="G60" s="11"/>
    </row>
    <row r="61" spans="1:8" x14ac:dyDescent="0.35">
      <c r="A61" s="1" t="s">
        <v>7</v>
      </c>
      <c r="B61" s="49" t="s">
        <v>42</v>
      </c>
      <c r="C61" s="55"/>
      <c r="D61" s="49" t="s">
        <v>29</v>
      </c>
      <c r="E61" s="56"/>
      <c r="F61" s="49" t="s">
        <v>43</v>
      </c>
    </row>
    <row r="62" spans="1:8" x14ac:dyDescent="0.35">
      <c r="A62" s="2" t="s">
        <v>44</v>
      </c>
      <c r="B62" s="11"/>
      <c r="C62" s="39"/>
      <c r="D62" s="11"/>
      <c r="E62" s="41"/>
      <c r="F62" s="47"/>
    </row>
    <row r="63" spans="1:8" x14ac:dyDescent="0.35">
      <c r="A63" s="2" t="s">
        <v>45</v>
      </c>
      <c r="B63" s="12">
        <v>2343615</v>
      </c>
      <c r="C63" s="26"/>
      <c r="D63" s="12"/>
      <c r="E63" s="41"/>
      <c r="F63" s="9"/>
    </row>
    <row r="64" spans="1:8" x14ac:dyDescent="0.35">
      <c r="A64" s="14" t="s">
        <v>20</v>
      </c>
      <c r="B64" s="10">
        <f>SUM(B63)</f>
        <v>2343615</v>
      </c>
      <c r="C64" s="10"/>
      <c r="D64" s="11"/>
      <c r="E64" s="11"/>
      <c r="F64" s="11"/>
    </row>
    <row r="65" spans="1:6" x14ac:dyDescent="0.35">
      <c r="A65" s="2"/>
      <c r="B65" s="10"/>
      <c r="C65" s="26"/>
      <c r="D65" s="11"/>
      <c r="E65" s="40"/>
      <c r="F65" s="11"/>
    </row>
    <row r="66" spans="1:6" x14ac:dyDescent="0.35">
      <c r="A66" s="14" t="s">
        <v>21</v>
      </c>
      <c r="B66" s="10">
        <f>B59-B64</f>
        <v>48154</v>
      </c>
      <c r="C66" s="10"/>
      <c r="D66" s="11"/>
      <c r="E66" s="40"/>
      <c r="F66" s="11">
        <f>F59-F64</f>
        <v>0</v>
      </c>
    </row>
    <row r="68" spans="1:6" x14ac:dyDescent="0.35">
      <c r="A68" s="18"/>
      <c r="B68" s="43"/>
    </row>
  </sheetData>
  <printOptions gridLines="1"/>
  <pageMargins left="0.45" right="0.45" top="0.5" bottom="0.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 September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2021-09-10T19:07:14Z</dcterms:modified>
</cp:coreProperties>
</file>